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C-NT01\THFC Loans\Audits\END OF YEAR REPORTS\Annual Report March 2020\"/>
    </mc:Choice>
  </mc:AlternateContent>
  <xr:revisionPtr revIDLastSave="0" documentId="13_ncr:1_{4722BB23-BF0A-45F5-9D7B-A90BCBEA2A83}" xr6:coauthVersionLast="45" xr6:coauthVersionMax="45" xr10:uidLastSave="{00000000-0000-0000-0000-000000000000}"/>
  <bookViews>
    <workbookView xWindow="-120" yWindow="-120" windowWidth="29040" windowHeight="15840" xr2:uid="{8E75932C-D0BB-4D4E-8E8A-8F664A301719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1" l="1"/>
  <c r="E95" i="1"/>
  <c r="E89" i="1"/>
  <c r="E83" i="1"/>
  <c r="E65" i="1"/>
  <c r="E39" i="1"/>
  <c r="E107" i="1" s="1"/>
  <c r="E111" i="1" s="1"/>
</calcChain>
</file>

<file path=xl/sharedStrings.xml><?xml version="1.0" encoding="utf-8"?>
<sst xmlns="http://schemas.openxmlformats.org/spreadsheetml/2006/main" count="70" uniqueCount="66">
  <si>
    <t xml:space="preserve">Nominal </t>
  </si>
  <si>
    <t xml:space="preserve">Outstanding </t>
  </si>
  <si>
    <t xml:space="preserve">Amount </t>
  </si>
  <si>
    <t>Principal Amount</t>
  </si>
  <si>
    <t>£000</t>
  </si>
  <si>
    <t>THFC Debenture Stocks</t>
  </si>
  <si>
    <t>5% Debenture Stock 2027</t>
  </si>
  <si>
    <t>12.04% Annuity Debenture Stock 2021</t>
  </si>
  <si>
    <t>8.625% Debenture Stock 2023</t>
  </si>
  <si>
    <t>8.8% Annuity Debenture Stock 2023</t>
  </si>
  <si>
    <t>10.0938% Annuity Debenture Stock 2024</t>
  </si>
  <si>
    <t>9.625% Debenture Stock 2025</t>
  </si>
  <si>
    <t>THFC Bank Loans</t>
  </si>
  <si>
    <t>Fixed/Variable Rate Facility 2021</t>
  </si>
  <si>
    <t>Fixed Rate Facility 2023</t>
  </si>
  <si>
    <t>Fixed Rate Facility 2024</t>
  </si>
  <si>
    <t>Fixed Rate Facility 2025</t>
  </si>
  <si>
    <t>Fixed Rate Facility 2028</t>
  </si>
  <si>
    <t>Fixed/Variable Rate Facility 2026</t>
  </si>
  <si>
    <t>Fixed/Variable Rate Facility 2028</t>
  </si>
  <si>
    <t>Variable Rate Facility 2029</t>
  </si>
  <si>
    <t>Fixed/Variable Rate - 25 Year</t>
  </si>
  <si>
    <t>Fixed/Variable Rate Facility - 20 Year</t>
  </si>
  <si>
    <t>Variable Rate Revolving Credit Facility</t>
  </si>
  <si>
    <t>Fixed/Variable Rate Facility 2045</t>
  </si>
  <si>
    <t>Fixed Rate Facility 2043</t>
  </si>
  <si>
    <t>THFC Loan from  T.H.F.C. (Funding No.1) Plc</t>
  </si>
  <si>
    <t>Long term - 5.125% due 2035 (Bullet)</t>
  </si>
  <si>
    <t>THFC Loan from  T.H.F.C. (Funding No.2) Plc</t>
  </si>
  <si>
    <t>Long term - 6.35% due 2039 (Bullet)</t>
  </si>
  <si>
    <t>THFC Loan from  T.H.F.C. (Funding No.3) Plc</t>
  </si>
  <si>
    <t>Long term - 5.2% due 2043 (Bullet)</t>
  </si>
  <si>
    <t xml:space="preserve">T.H.F.C. (Social Housing Finance) Limited </t>
  </si>
  <si>
    <t>Debenture Stocks</t>
  </si>
  <si>
    <t>8.75% Debenture Stock 2016/21</t>
  </si>
  <si>
    <t>T.H.F.C. (Social Housing Finance) Limited Bank Loans</t>
  </si>
  <si>
    <t>Bank Loans</t>
  </si>
  <si>
    <t>Fixed Rate Loan 2023</t>
  </si>
  <si>
    <t>Fixed Rate Loan 2024</t>
  </si>
  <si>
    <t>Fixed Rate Loan 2025</t>
  </si>
  <si>
    <t>T.H.F.C. (Indexed) Limited Index Linked  Debenture  Stock</t>
  </si>
  <si>
    <t>5.65% Indexed Linked Debenture Stock 2020</t>
  </si>
  <si>
    <t>T.H.F.C. (Indexed 2) Limited Index Linked  Debenture  Stocks</t>
  </si>
  <si>
    <t>5.50% Indexed Linked Debenture Stock 2024</t>
  </si>
  <si>
    <t>T.H.F.C. (First Variable)  Limited</t>
  </si>
  <si>
    <t>Variable Rate Loan 2023</t>
  </si>
  <si>
    <t>UK Rents (No.I) Plc</t>
  </si>
  <si>
    <t>Rental Securitisation 2025</t>
  </si>
  <si>
    <t>Subordinated Loan</t>
  </si>
  <si>
    <t>Blend Funding Plc</t>
  </si>
  <si>
    <t>3.459% Secured Notes 2047</t>
  </si>
  <si>
    <t>2.984% Secured Notes 2034</t>
  </si>
  <si>
    <t>2.922% Secured Notes 2054</t>
  </si>
  <si>
    <t>T.H.F.C. (Capital) Plc Loans</t>
  </si>
  <si>
    <t>6.38% Secured Bond 2042</t>
  </si>
  <si>
    <t>Fixed &amp; Variable Rate Loans</t>
  </si>
  <si>
    <t>Affordable Housing Finance Plc</t>
  </si>
  <si>
    <t>Fixed Rate Facility 2047</t>
  </si>
  <si>
    <t>Fixed/Variable Rate Facility 2048</t>
  </si>
  <si>
    <t>Long Term 3.8% due 2042 (Bullet)</t>
  </si>
  <si>
    <t>Long Term 2.983% due 2043 (Bullet)</t>
  </si>
  <si>
    <t>Total</t>
  </si>
  <si>
    <t>Premium at 31 March 2020</t>
  </si>
  <si>
    <t>Grand Total</t>
  </si>
  <si>
    <t>Debenture Stocks, Eurobonds, Bank, Secured Notes and Other Loans as at 31 March 2020</t>
  </si>
  <si>
    <t>Group 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</si>
</sst>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0" fontId="4" fillId="0" borderId="0" xfId="0" applyFont="1"/>
    <xf numFmtId="0" fontId="0" fillId="0" borderId="2" xfId="0" applyBorder="1"/>
    <xf numFmtId="3" fontId="0" fillId="0" borderId="2" xfId="0" applyNumberFormat="1" applyBorder="1"/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742F-7111-4DE8-910E-D52D772FFB75}">
  <dimension ref="A1:E111"/>
  <sheetViews>
    <sheetView tabSelected="1" workbookViewId="0">
      <selection activeCell="A2" sqref="A2"/>
    </sheetView>
  </sheetViews>
  <sheetFormatPr defaultRowHeight="15" x14ac:dyDescent="0.25"/>
  <cols>
    <col min="1" max="1" width="30.42578125" customWidth="1"/>
    <col min="3" max="3" width="39.28515625" bestFit="1" customWidth="1"/>
  </cols>
  <sheetData>
    <row r="1" spans="1:5" ht="15.75" x14ac:dyDescent="0.25">
      <c r="A1" s="1" t="s">
        <v>65</v>
      </c>
      <c r="D1" s="2"/>
    </row>
    <row r="2" spans="1:5" x14ac:dyDescent="0.25">
      <c r="A2" s="3"/>
    </row>
    <row r="3" spans="1:5" x14ac:dyDescent="0.25">
      <c r="A3" s="3" t="s">
        <v>64</v>
      </c>
    </row>
    <row r="6" spans="1:5" x14ac:dyDescent="0.25">
      <c r="A6" s="4" t="s">
        <v>0</v>
      </c>
      <c r="E6" s="4" t="s">
        <v>1</v>
      </c>
    </row>
    <row r="7" spans="1:5" x14ac:dyDescent="0.25">
      <c r="A7" s="4" t="s">
        <v>2</v>
      </c>
      <c r="E7" s="4" t="s">
        <v>3</v>
      </c>
    </row>
    <row r="8" spans="1:5" ht="15.75" thickBot="1" x14ac:dyDescent="0.3">
      <c r="A8" s="5"/>
      <c r="B8" s="6"/>
      <c r="C8" s="6"/>
      <c r="D8" s="6"/>
      <c r="E8" s="5" t="s">
        <v>4</v>
      </c>
    </row>
    <row r="9" spans="1:5" x14ac:dyDescent="0.25">
      <c r="A9" s="3" t="s">
        <v>5</v>
      </c>
    </row>
    <row r="13" spans="1:5" x14ac:dyDescent="0.25">
      <c r="A13" s="7">
        <v>50954200</v>
      </c>
      <c r="C13" t="s">
        <v>6</v>
      </c>
      <c r="E13" s="8">
        <v>36052</v>
      </c>
    </row>
    <row r="14" spans="1:5" x14ac:dyDescent="0.25">
      <c r="A14" s="7">
        <v>15000000</v>
      </c>
      <c r="C14" s="9" t="s">
        <v>7</v>
      </c>
      <c r="E14" s="8">
        <v>2315</v>
      </c>
    </row>
    <row r="15" spans="1:5" x14ac:dyDescent="0.25">
      <c r="A15" s="7">
        <v>187600000</v>
      </c>
      <c r="C15" s="9" t="s">
        <v>8</v>
      </c>
      <c r="E15" s="8">
        <v>187600</v>
      </c>
    </row>
    <row r="16" spans="1:5" x14ac:dyDescent="0.25">
      <c r="A16" s="7">
        <v>8000000</v>
      </c>
      <c r="C16" s="9" t="s">
        <v>9</v>
      </c>
      <c r="E16" s="8">
        <v>2217</v>
      </c>
    </row>
    <row r="17" spans="1:5" x14ac:dyDescent="0.25">
      <c r="A17" s="7">
        <v>13000000</v>
      </c>
      <c r="C17" s="9" t="s">
        <v>10</v>
      </c>
      <c r="E17" s="8">
        <v>4160</v>
      </c>
    </row>
    <row r="18" spans="1:5" x14ac:dyDescent="0.25">
      <c r="A18" s="7">
        <v>49450000</v>
      </c>
      <c r="C18" s="9" t="s">
        <v>11</v>
      </c>
      <c r="E18" s="8">
        <v>49450</v>
      </c>
    </row>
    <row r="19" spans="1:5" x14ac:dyDescent="0.25">
      <c r="A19" s="7"/>
    </row>
    <row r="20" spans="1:5" x14ac:dyDescent="0.25">
      <c r="A20" s="3" t="s">
        <v>12</v>
      </c>
    </row>
    <row r="21" spans="1:5" x14ac:dyDescent="0.25">
      <c r="A21" s="7"/>
    </row>
    <row r="22" spans="1:5" x14ac:dyDescent="0.25">
      <c r="A22" s="7">
        <v>750000</v>
      </c>
      <c r="C22" s="9" t="s">
        <v>13</v>
      </c>
      <c r="E22" s="8">
        <v>38</v>
      </c>
    </row>
    <row r="23" spans="1:5" x14ac:dyDescent="0.25">
      <c r="A23" s="7">
        <v>24860000</v>
      </c>
      <c r="C23" s="9" t="s">
        <v>14</v>
      </c>
      <c r="E23" s="8">
        <v>6029</v>
      </c>
    </row>
    <row r="24" spans="1:5" x14ac:dyDescent="0.25">
      <c r="A24" s="7">
        <v>28000000</v>
      </c>
      <c r="C24" s="9" t="s">
        <v>15</v>
      </c>
      <c r="E24" s="8">
        <v>8543</v>
      </c>
    </row>
    <row r="25" spans="1:5" x14ac:dyDescent="0.25">
      <c r="A25" s="7">
        <v>6500000</v>
      </c>
      <c r="C25" s="9" t="s">
        <v>16</v>
      </c>
      <c r="E25" s="8">
        <v>2436</v>
      </c>
    </row>
    <row r="26" spans="1:5" x14ac:dyDescent="0.25">
      <c r="A26" s="7">
        <v>8700000</v>
      </c>
      <c r="C26" s="9" t="s">
        <v>17</v>
      </c>
      <c r="E26" s="8">
        <v>8700</v>
      </c>
    </row>
    <row r="27" spans="1:5" x14ac:dyDescent="0.25">
      <c r="A27" s="7">
        <v>11000000</v>
      </c>
      <c r="C27" s="9" t="s">
        <v>18</v>
      </c>
      <c r="E27" s="8">
        <v>5610</v>
      </c>
    </row>
    <row r="28" spans="1:5" x14ac:dyDescent="0.25">
      <c r="A28" s="7">
        <v>4640000</v>
      </c>
      <c r="C28" s="9" t="s">
        <v>19</v>
      </c>
      <c r="E28" s="8">
        <v>2784</v>
      </c>
    </row>
    <row r="29" spans="1:5" x14ac:dyDescent="0.25">
      <c r="A29" s="7">
        <v>15000000</v>
      </c>
      <c r="C29" s="9" t="s">
        <v>20</v>
      </c>
      <c r="E29" s="8">
        <v>6540</v>
      </c>
    </row>
    <row r="30" spans="1:5" x14ac:dyDescent="0.25">
      <c r="A30" s="7">
        <v>15000000</v>
      </c>
      <c r="C30" s="9" t="s">
        <v>21</v>
      </c>
      <c r="E30" s="8">
        <v>4650</v>
      </c>
    </row>
    <row r="31" spans="1:5" x14ac:dyDescent="0.25">
      <c r="A31" s="7">
        <v>100000000</v>
      </c>
      <c r="C31" s="9" t="s">
        <v>22</v>
      </c>
      <c r="E31" s="8">
        <v>100000</v>
      </c>
    </row>
    <row r="32" spans="1:5" x14ac:dyDescent="0.25">
      <c r="A32" s="7">
        <v>100000000</v>
      </c>
      <c r="C32" s="9" t="s">
        <v>22</v>
      </c>
      <c r="E32" s="8">
        <v>100000</v>
      </c>
    </row>
    <row r="33" spans="1:5" x14ac:dyDescent="0.25">
      <c r="A33" s="7">
        <v>172500000</v>
      </c>
      <c r="C33" s="9" t="s">
        <v>22</v>
      </c>
      <c r="E33" s="8">
        <v>172500</v>
      </c>
    </row>
    <row r="34" spans="1:5" x14ac:dyDescent="0.25">
      <c r="A34" s="7">
        <v>172500000</v>
      </c>
      <c r="C34" s="9" t="s">
        <v>22</v>
      </c>
      <c r="E34" s="8">
        <v>172500</v>
      </c>
    </row>
    <row r="35" spans="1:5" x14ac:dyDescent="0.25">
      <c r="A35" s="7">
        <v>5000000</v>
      </c>
      <c r="C35" s="9" t="s">
        <v>23</v>
      </c>
      <c r="E35" s="8">
        <v>0</v>
      </c>
    </row>
    <row r="36" spans="1:5" x14ac:dyDescent="0.25">
      <c r="A36" s="7">
        <v>400000</v>
      </c>
      <c r="C36" s="9" t="s">
        <v>24</v>
      </c>
      <c r="E36" s="8">
        <v>400000</v>
      </c>
    </row>
    <row r="37" spans="1:5" x14ac:dyDescent="0.25">
      <c r="A37" s="7">
        <v>12000</v>
      </c>
      <c r="C37" s="9" t="s">
        <v>25</v>
      </c>
      <c r="E37" s="8">
        <v>12000</v>
      </c>
    </row>
    <row r="38" spans="1:5" x14ac:dyDescent="0.25">
      <c r="A38" s="7"/>
      <c r="C38" s="9"/>
      <c r="E38" s="10"/>
    </row>
    <row r="39" spans="1:5" x14ac:dyDescent="0.25">
      <c r="A39" s="7"/>
      <c r="C39" s="9"/>
      <c r="E39" s="8">
        <f>SUM(E13:E37)</f>
        <v>1284124</v>
      </c>
    </row>
    <row r="40" spans="1:5" x14ac:dyDescent="0.25">
      <c r="E40" s="8"/>
    </row>
    <row r="41" spans="1:5" x14ac:dyDescent="0.25">
      <c r="A41" s="3" t="s">
        <v>26</v>
      </c>
      <c r="E41" s="8"/>
    </row>
    <row r="42" spans="1:5" x14ac:dyDescent="0.25">
      <c r="E42" s="10"/>
    </row>
    <row r="43" spans="1:5" x14ac:dyDescent="0.25">
      <c r="A43" s="7">
        <v>235205000</v>
      </c>
      <c r="C43" t="s">
        <v>27</v>
      </c>
      <c r="E43" s="8">
        <v>235205</v>
      </c>
    </row>
    <row r="44" spans="1:5" x14ac:dyDescent="0.25">
      <c r="E44" s="8"/>
    </row>
    <row r="45" spans="1:5" x14ac:dyDescent="0.25">
      <c r="A45" s="3" t="s">
        <v>28</v>
      </c>
      <c r="E45" s="8"/>
    </row>
    <row r="46" spans="1:5" x14ac:dyDescent="0.25">
      <c r="E46" s="10"/>
    </row>
    <row r="47" spans="1:5" x14ac:dyDescent="0.25">
      <c r="A47" s="7">
        <v>370850000</v>
      </c>
      <c r="C47" s="9" t="s">
        <v>29</v>
      </c>
      <c r="E47" s="8">
        <v>370850</v>
      </c>
    </row>
    <row r="48" spans="1:5" x14ac:dyDescent="0.25">
      <c r="E48" s="8"/>
    </row>
    <row r="49" spans="1:5" x14ac:dyDescent="0.25">
      <c r="A49" s="3" t="s">
        <v>30</v>
      </c>
      <c r="E49" s="8"/>
    </row>
    <row r="50" spans="1:5" x14ac:dyDescent="0.25">
      <c r="E50" s="10"/>
    </row>
    <row r="51" spans="1:5" x14ac:dyDescent="0.25">
      <c r="A51" s="7">
        <v>1015300000</v>
      </c>
      <c r="C51" s="9" t="s">
        <v>31</v>
      </c>
      <c r="E51" s="8">
        <v>935800</v>
      </c>
    </row>
    <row r="52" spans="1:5" x14ac:dyDescent="0.25">
      <c r="E52" s="8"/>
    </row>
    <row r="53" spans="1:5" x14ac:dyDescent="0.25">
      <c r="A53" s="3" t="s">
        <v>32</v>
      </c>
    </row>
    <row r="54" spans="1:5" x14ac:dyDescent="0.25">
      <c r="A54" s="3" t="s">
        <v>33</v>
      </c>
    </row>
    <row r="56" spans="1:5" x14ac:dyDescent="0.25">
      <c r="A56" s="7">
        <v>76300000</v>
      </c>
      <c r="C56" s="9" t="s">
        <v>34</v>
      </c>
      <c r="E56" s="8">
        <v>76300</v>
      </c>
    </row>
    <row r="57" spans="1:5" x14ac:dyDescent="0.25">
      <c r="A57" s="7"/>
      <c r="C57" s="9"/>
      <c r="E57" s="8"/>
    </row>
    <row r="58" spans="1:5" x14ac:dyDescent="0.25">
      <c r="A58" s="3" t="s">
        <v>35</v>
      </c>
    </row>
    <row r="59" spans="1:5" x14ac:dyDescent="0.25">
      <c r="A59" s="3" t="s">
        <v>36</v>
      </c>
    </row>
    <row r="60" spans="1:5" x14ac:dyDescent="0.25">
      <c r="A60" s="3"/>
    </row>
    <row r="61" spans="1:5" x14ac:dyDescent="0.25">
      <c r="A61" s="7">
        <v>2000000</v>
      </c>
      <c r="C61" s="9" t="s">
        <v>37</v>
      </c>
      <c r="E61" s="8">
        <v>538</v>
      </c>
    </row>
    <row r="62" spans="1:5" x14ac:dyDescent="0.25">
      <c r="A62" s="7">
        <v>16500000</v>
      </c>
      <c r="C62" s="9" t="s">
        <v>38</v>
      </c>
      <c r="E62" s="8">
        <v>5085</v>
      </c>
    </row>
    <row r="63" spans="1:5" x14ac:dyDescent="0.25">
      <c r="A63" s="7">
        <v>14900000</v>
      </c>
      <c r="C63" s="9" t="s">
        <v>39</v>
      </c>
      <c r="E63" s="8">
        <v>4444</v>
      </c>
    </row>
    <row r="64" spans="1:5" x14ac:dyDescent="0.25">
      <c r="E64" s="10"/>
    </row>
    <row r="65" spans="1:5" x14ac:dyDescent="0.25">
      <c r="E65" s="8">
        <f>SUM(E56:E63)</f>
        <v>86367</v>
      </c>
    </row>
    <row r="66" spans="1:5" x14ac:dyDescent="0.25">
      <c r="E66" s="8"/>
    </row>
    <row r="67" spans="1:5" x14ac:dyDescent="0.25">
      <c r="A67" s="3" t="s">
        <v>40</v>
      </c>
      <c r="E67" s="8"/>
    </row>
    <row r="68" spans="1:5" x14ac:dyDescent="0.25">
      <c r="E68" s="10"/>
    </row>
    <row r="69" spans="1:5" x14ac:dyDescent="0.25">
      <c r="A69" s="7">
        <v>75660000</v>
      </c>
      <c r="C69" s="9" t="s">
        <v>41</v>
      </c>
      <c r="E69" s="8">
        <v>6108</v>
      </c>
    </row>
    <row r="70" spans="1:5" x14ac:dyDescent="0.25">
      <c r="E70" s="8"/>
    </row>
    <row r="71" spans="1:5" x14ac:dyDescent="0.25">
      <c r="A71" s="3" t="s">
        <v>42</v>
      </c>
    </row>
    <row r="72" spans="1:5" x14ac:dyDescent="0.25">
      <c r="E72" s="10"/>
    </row>
    <row r="73" spans="1:5" x14ac:dyDescent="0.25">
      <c r="A73" s="7">
        <v>35672000</v>
      </c>
      <c r="C73" s="9" t="s">
        <v>43</v>
      </c>
      <c r="E73" s="8">
        <v>23507</v>
      </c>
    </row>
    <row r="74" spans="1:5" x14ac:dyDescent="0.25">
      <c r="E74" s="8"/>
    </row>
    <row r="75" spans="1:5" x14ac:dyDescent="0.25">
      <c r="A75" s="3" t="s">
        <v>44</v>
      </c>
      <c r="C75" s="2"/>
    </row>
    <row r="76" spans="1:5" x14ac:dyDescent="0.25">
      <c r="E76" s="10"/>
    </row>
    <row r="77" spans="1:5" x14ac:dyDescent="0.25">
      <c r="A77" s="7">
        <v>15150000</v>
      </c>
      <c r="C77" s="9" t="s">
        <v>45</v>
      </c>
      <c r="E77" s="8">
        <v>2908</v>
      </c>
    </row>
    <row r="79" spans="1:5" x14ac:dyDescent="0.25">
      <c r="A79" s="3" t="s">
        <v>46</v>
      </c>
    </row>
    <row r="80" spans="1:5" x14ac:dyDescent="0.25">
      <c r="A80" s="3"/>
    </row>
    <row r="81" spans="1:5" x14ac:dyDescent="0.25">
      <c r="A81" s="7">
        <v>36143000</v>
      </c>
      <c r="C81" s="9" t="s">
        <v>47</v>
      </c>
      <c r="E81" s="8">
        <v>18535</v>
      </c>
    </row>
    <row r="82" spans="1:5" x14ac:dyDescent="0.25">
      <c r="A82" s="7">
        <v>723000</v>
      </c>
      <c r="C82" s="9" t="s">
        <v>48</v>
      </c>
      <c r="E82" s="10">
        <v>723</v>
      </c>
    </row>
    <row r="83" spans="1:5" x14ac:dyDescent="0.25">
      <c r="A83" s="7"/>
      <c r="C83" s="9"/>
      <c r="E83" s="8">
        <f>E81+E82</f>
        <v>19258</v>
      </c>
    </row>
    <row r="84" spans="1:5" x14ac:dyDescent="0.25">
      <c r="A84" s="3" t="s">
        <v>49</v>
      </c>
      <c r="C84" s="9"/>
    </row>
    <row r="85" spans="1:5" x14ac:dyDescent="0.25">
      <c r="A85" s="7"/>
      <c r="C85" s="9"/>
    </row>
    <row r="86" spans="1:5" x14ac:dyDescent="0.25">
      <c r="A86" s="7">
        <v>295000000</v>
      </c>
      <c r="C86" s="9" t="s">
        <v>50</v>
      </c>
      <c r="E86" s="8">
        <v>295000</v>
      </c>
    </row>
    <row r="87" spans="1:5" x14ac:dyDescent="0.25">
      <c r="A87" s="7">
        <v>75000000</v>
      </c>
      <c r="C87" s="9" t="s">
        <v>51</v>
      </c>
      <c r="E87" s="8">
        <v>75000</v>
      </c>
    </row>
    <row r="88" spans="1:5" x14ac:dyDescent="0.25">
      <c r="A88" s="7">
        <v>20000000</v>
      </c>
      <c r="C88" s="9" t="s">
        <v>52</v>
      </c>
      <c r="E88" s="11">
        <v>20000</v>
      </c>
    </row>
    <row r="89" spans="1:5" x14ac:dyDescent="0.25">
      <c r="A89" s="7"/>
      <c r="C89" s="9"/>
      <c r="E89" s="8">
        <f>SUM(E86:E88)</f>
        <v>390000</v>
      </c>
    </row>
    <row r="90" spans="1:5" x14ac:dyDescent="0.25">
      <c r="A90" s="7"/>
      <c r="C90" s="9"/>
      <c r="E90" s="8"/>
    </row>
    <row r="91" spans="1:5" x14ac:dyDescent="0.25">
      <c r="A91" s="3" t="s">
        <v>53</v>
      </c>
    </row>
    <row r="93" spans="1:5" x14ac:dyDescent="0.25">
      <c r="A93" s="7">
        <v>212802000</v>
      </c>
      <c r="C93" s="9" t="s">
        <v>54</v>
      </c>
      <c r="E93" s="8">
        <v>212802</v>
      </c>
    </row>
    <row r="94" spans="1:5" x14ac:dyDescent="0.25">
      <c r="A94" s="7">
        <v>450330000</v>
      </c>
      <c r="C94" s="9" t="s">
        <v>55</v>
      </c>
      <c r="E94" s="11">
        <v>329571</v>
      </c>
    </row>
    <row r="95" spans="1:5" x14ac:dyDescent="0.25">
      <c r="A95" s="7"/>
      <c r="E95" s="8">
        <f>SUM(E93:E94)</f>
        <v>542373</v>
      </c>
    </row>
    <row r="96" spans="1:5" x14ac:dyDescent="0.25">
      <c r="A96" s="7"/>
      <c r="E96" s="8"/>
    </row>
    <row r="97" spans="1:5" x14ac:dyDescent="0.25">
      <c r="A97" s="3" t="s">
        <v>56</v>
      </c>
      <c r="C97" s="9"/>
    </row>
    <row r="98" spans="1:5" x14ac:dyDescent="0.25">
      <c r="A98" s="7"/>
      <c r="C98" s="9"/>
    </row>
    <row r="99" spans="1:5" x14ac:dyDescent="0.25">
      <c r="A99" s="7">
        <v>500000000</v>
      </c>
      <c r="C99" s="9" t="s">
        <v>24</v>
      </c>
      <c r="E99" s="8">
        <v>500000</v>
      </c>
    </row>
    <row r="100" spans="1:5" x14ac:dyDescent="0.25">
      <c r="A100" s="7">
        <v>500000000</v>
      </c>
      <c r="C100" s="9" t="s">
        <v>57</v>
      </c>
      <c r="E100" s="8">
        <v>500000</v>
      </c>
    </row>
    <row r="101" spans="1:5" x14ac:dyDescent="0.25">
      <c r="A101" s="7">
        <v>500000000</v>
      </c>
      <c r="C101" s="9" t="s">
        <v>58</v>
      </c>
      <c r="E101" s="8">
        <v>500000</v>
      </c>
    </row>
    <row r="102" spans="1:5" x14ac:dyDescent="0.25">
      <c r="A102" s="7">
        <v>600900000</v>
      </c>
      <c r="C102" s="9" t="s">
        <v>59</v>
      </c>
      <c r="E102" s="8">
        <v>600900</v>
      </c>
    </row>
    <row r="103" spans="1:5" x14ac:dyDescent="0.25">
      <c r="A103" s="7">
        <v>1143200000</v>
      </c>
      <c r="C103" s="9" t="s">
        <v>60</v>
      </c>
      <c r="E103" s="11">
        <v>1143200</v>
      </c>
    </row>
    <row r="104" spans="1:5" x14ac:dyDescent="0.25">
      <c r="A104" s="7"/>
      <c r="C104" s="9"/>
      <c r="E104" s="8">
        <f>SUM(E99:E103)</f>
        <v>3244100</v>
      </c>
    </row>
    <row r="105" spans="1:5" x14ac:dyDescent="0.25">
      <c r="A105" s="7"/>
      <c r="E105" s="8"/>
    </row>
    <row r="107" spans="1:5" ht="15.75" thickBot="1" x14ac:dyDescent="0.3">
      <c r="A107" s="12" t="s">
        <v>61</v>
      </c>
      <c r="B107" s="12"/>
      <c r="C107" s="12"/>
      <c r="D107" s="12"/>
      <c r="E107" s="13">
        <f>E39+E43+E47+E51+E65+E69+E73+E77+E83+E89+E95+E104</f>
        <v>7140600</v>
      </c>
    </row>
    <row r="109" spans="1:5" x14ac:dyDescent="0.25">
      <c r="A109" s="3" t="s">
        <v>62</v>
      </c>
      <c r="E109" s="14">
        <v>315126</v>
      </c>
    </row>
    <row r="111" spans="1:5" ht="15.75" thickBot="1" x14ac:dyDescent="0.3">
      <c r="A111" s="12" t="s">
        <v>63</v>
      </c>
      <c r="B111" s="12"/>
      <c r="C111" s="12"/>
      <c r="D111" s="12"/>
      <c r="E111" s="13">
        <f>E107+E109</f>
        <v>7455726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Lloyd</dc:creator>
  <cp:lastModifiedBy>Ian Lloyd</cp:lastModifiedBy>
  <dcterms:created xsi:type="dcterms:W3CDTF">2020-09-22T16:04:44Z</dcterms:created>
  <dcterms:modified xsi:type="dcterms:W3CDTF">2020-09-22T16:06:34Z</dcterms:modified>
</cp:coreProperties>
</file>